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- CLIENT DIRECTORY\U,V,W,X,Y,Z clients\Via Senti - Heirs to Our Oceans\2022 Expenses pie-chart\"/>
    </mc:Choice>
  </mc:AlternateContent>
  <xr:revisionPtr revIDLastSave="0" documentId="13_ncr:1_{A9608B88-CD0B-4438-81ED-255F058825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e Charts" sheetId="3" r:id="rId1"/>
    <sheet name="Charts - Source Data" sheetId="2" r:id="rId2"/>
    <sheet name="Total Expenses - Detail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2" l="1"/>
  <c r="B11" i="2"/>
  <c r="B9" i="2"/>
  <c r="C13" i="1"/>
  <c r="C21" i="1"/>
  <c r="E21" i="1"/>
  <c r="D21" i="1"/>
  <c r="C16" i="1"/>
  <c r="B12" i="2"/>
  <c r="B3" i="1"/>
  <c r="B8" i="2" l="1"/>
  <c r="D4" i="1" l="1"/>
  <c r="C4" i="1"/>
  <c r="E4" i="1" l="1"/>
  <c r="B4" i="1" s="1"/>
  <c r="B10" i="2" l="1"/>
  <c r="B14" i="1"/>
  <c r="B15" i="1"/>
  <c r="B16" i="1"/>
  <c r="B17" i="1"/>
  <c r="B18" i="1"/>
  <c r="B19" i="1"/>
  <c r="B20" i="1"/>
  <c r="B13" i="1"/>
  <c r="B16" i="2" l="1"/>
  <c r="D30" i="1"/>
  <c r="E30" i="1"/>
  <c r="B5" i="2" s="1"/>
  <c r="C30" i="1"/>
  <c r="B14" i="2" l="1"/>
  <c r="B4" i="2"/>
  <c r="B21" i="1"/>
  <c r="B30" i="1" s="1"/>
  <c r="B3" i="2"/>
  <c r="B7" i="2"/>
</calcChain>
</file>

<file path=xl/sharedStrings.xml><?xml version="1.0" encoding="utf-8"?>
<sst xmlns="http://schemas.openxmlformats.org/spreadsheetml/2006/main" count="46" uniqueCount="38">
  <si>
    <t>Total expenses</t>
  </si>
  <si>
    <t>Program Service Expenses</t>
  </si>
  <si>
    <t>Management &amp; General Expenses</t>
  </si>
  <si>
    <t>Fundraising Expenses</t>
  </si>
  <si>
    <t>Legal</t>
  </si>
  <si>
    <t>Fees for Services</t>
  </si>
  <si>
    <t>Advertising and Promotion</t>
  </si>
  <si>
    <t>Office Expenses</t>
  </si>
  <si>
    <t>Information Technology</t>
  </si>
  <si>
    <t>Donation Expenses</t>
  </si>
  <si>
    <t>All other expenses</t>
  </si>
  <si>
    <t>Licenses &amp; fees</t>
  </si>
  <si>
    <t>Total Expenses</t>
  </si>
  <si>
    <t>Other Fees for Services</t>
  </si>
  <si>
    <t>Fundraising Consultant</t>
  </si>
  <si>
    <t>Accounting</t>
  </si>
  <si>
    <t>H2OO Operations Support</t>
  </si>
  <si>
    <t>Public Relations</t>
  </si>
  <si>
    <t>Tech Equipment</t>
  </si>
  <si>
    <t>SEAL</t>
  </si>
  <si>
    <t>Education/Outreach</t>
  </si>
  <si>
    <t>Board Expense</t>
  </si>
  <si>
    <t>Donor and Partnership Development</t>
  </si>
  <si>
    <t>Fees for Professional Services</t>
  </si>
  <si>
    <t>Education/Outreach - Workshops &amp; Conferences</t>
  </si>
  <si>
    <t>Education/Outreach - Travel</t>
  </si>
  <si>
    <t>Other Expenses</t>
  </si>
  <si>
    <t>Programming</t>
  </si>
  <si>
    <t>Fundraising</t>
  </si>
  <si>
    <t>Printing</t>
  </si>
  <si>
    <t>Postage and Printing</t>
  </si>
  <si>
    <t>Depreciation</t>
  </si>
  <si>
    <t>Non-travel meals</t>
  </si>
  <si>
    <t>Marketing Expenses</t>
  </si>
  <si>
    <t>Bad Debt Expense</t>
  </si>
  <si>
    <t>Office/IT Expenses</t>
  </si>
  <si>
    <t>SEAL (flagship program)</t>
  </si>
  <si>
    <t>Other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</si>
</sst>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Border="1"/>
    <xf numFmtId="44" fontId="0" fillId="0" borderId="0" xfId="0" applyNumberFormat="1"/>
    <xf numFmtId="43" fontId="0" fillId="0" borderId="0" xfId="2" applyFont="1"/>
    <xf numFmtId="0" fontId="0" fillId="0" borderId="0" xfId="0" applyFill="1"/>
    <xf numFmtId="43" fontId="0" fillId="0" borderId="0" xfId="2" applyFont="1" applyFill="1"/>
    <xf numFmtId="44" fontId="0" fillId="0" borderId="0" xfId="0" applyNumberFormat="1" applyFill="1"/>
    <xf numFmtId="44" fontId="0" fillId="0" borderId="0" xfId="1" applyFont="1" applyFill="1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BEA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2060"/>
                </a:solidFill>
              </a:rPr>
              <a:t>Total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BEAF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AD-40A7-BCCD-A12B6E1E57C8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AD-40A7-BCCD-A12B6E1E57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CA-418F-BEA6-3DAC9171D667}"/>
              </c:ext>
            </c:extLst>
          </c:dPt>
          <c:dLbls>
            <c:dLbl>
              <c:idx val="0"/>
              <c:layout>
                <c:manualLayout>
                  <c:x val="-0.2207668300089056"/>
                  <c:y val="-0.244114173228346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lvl="1" algn="ctr" rtl="0">
                    <a:defRPr sz="1100" b="0" i="0" u="none" strike="noStrike" kern="1200" baseline="0">
                      <a:solidFill>
                        <a:sysClr val="windowText" lastClr="000000">
                          <a:lumMod val="85000"/>
                          <a:lumOff val="1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AD-40A7-BCCD-A12B6E1E57C8}"/>
                </c:ext>
              </c:extLst>
            </c:dLbl>
            <c:dLbl>
              <c:idx val="1"/>
              <c:layout>
                <c:manualLayout>
                  <c:x val="0.1599209328559609"/>
                  <c:y val="0.10391181571053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77633477633475"/>
                      <c:h val="0.173851851851851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AD-40A7-BCCD-A12B6E1E57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'Charts - Source Data'!$A$3:$A$5</c:f>
              <c:strCache>
                <c:ptCount val="3"/>
                <c:pt idx="0">
                  <c:v>Program Service Expenses</c:v>
                </c:pt>
                <c:pt idx="1">
                  <c:v>Management &amp; General Expenses</c:v>
                </c:pt>
                <c:pt idx="2">
                  <c:v>Fundraising</c:v>
                </c:pt>
              </c:strCache>
            </c:strRef>
          </c:cat>
          <c:val>
            <c:numRef>
              <c:f>'Charts - Source Data'!$B$3:$B$5</c:f>
              <c:numCache>
                <c:formatCode>_("$"* #,##0.00_);_("$"* \(#,##0.00\);_("$"* "-"??_);_(@_)</c:formatCode>
                <c:ptCount val="3"/>
                <c:pt idx="0">
                  <c:v>162757.16000000003</c:v>
                </c:pt>
                <c:pt idx="1">
                  <c:v>32133.9</c:v>
                </c:pt>
                <c:pt idx="2">
                  <c:v>63080.31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AD-40A7-BCCD-A12B6E1E5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2060"/>
                </a:solidFill>
              </a:rPr>
              <a:t>Management &amp; General Expenses</a:t>
            </a:r>
          </a:p>
        </c:rich>
      </c:tx>
      <c:layout>
        <c:manualLayout>
          <c:xMode val="edge"/>
          <c:yMode val="edge"/>
          <c:x val="0.241541439953850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34-49E3-9A76-FC01A1F6B8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34-49E3-9A76-FC01A1F6B85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034-49E3-9A76-FC01A1F6B8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034-49E3-9A76-FC01A1F6B8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034-49E3-9A76-FC01A1F6B857}"/>
              </c:ext>
            </c:extLst>
          </c:dPt>
          <c:dPt>
            <c:idx val="5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034-49E3-9A76-FC01A1F6B857}"/>
              </c:ext>
            </c:extLst>
          </c:dPt>
          <c:dLbls>
            <c:dLbl>
              <c:idx val="0"/>
              <c:layout>
                <c:manualLayout>
                  <c:x val="0.23151284044361756"/>
                  <c:y val="3.16834359952358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01531994996881"/>
                      <c:h val="0.178542566328357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034-49E3-9A76-FC01A1F6B857}"/>
                </c:ext>
              </c:extLst>
            </c:dLbl>
            <c:dLbl>
              <c:idx val="1"/>
              <c:layout>
                <c:manualLayout>
                  <c:x val="-3.5218775688221231E-2"/>
                  <c:y val="2.3462446202970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4-49E3-9A76-FC01A1F6B857}"/>
                </c:ext>
              </c:extLst>
            </c:dLbl>
            <c:dLbl>
              <c:idx val="2"/>
              <c:layout>
                <c:manualLayout>
                  <c:x val="-3.5172515093160321E-2"/>
                  <c:y val="-8.21496160225636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025526411722575"/>
                      <c:h val="0.201958491953888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034-49E3-9A76-FC01A1F6B8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'Charts - Source Data'!$A$14:$A$16</c:f>
              <c:strCache>
                <c:ptCount val="3"/>
                <c:pt idx="0">
                  <c:v>Fees for Professional Services</c:v>
                </c:pt>
                <c:pt idx="1">
                  <c:v>Office/IT Expenses</c:v>
                </c:pt>
                <c:pt idx="2">
                  <c:v>Other Expenses</c:v>
                </c:pt>
              </c:strCache>
            </c:strRef>
          </c:cat>
          <c:val>
            <c:numRef>
              <c:f>'Charts - Source Data'!$B$14:$B$16</c:f>
              <c:numCache>
                <c:formatCode>_("$"* #,##0.00_);_("$"* \(#,##0.00\);_("$"* "-"??_);_(@_)</c:formatCode>
                <c:ptCount val="3"/>
                <c:pt idx="0">
                  <c:v>8527.75</c:v>
                </c:pt>
                <c:pt idx="1">
                  <c:v>5323</c:v>
                </c:pt>
                <c:pt idx="2">
                  <c:v>18283.150000000001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034-49E3-9A76-FC01A1F6B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9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2060"/>
                </a:solidFill>
              </a:rPr>
              <a:t>Program Service</a:t>
            </a:r>
            <a:r>
              <a:rPr lang="en-US" baseline="0">
                <a:solidFill>
                  <a:srgbClr val="002060"/>
                </a:solidFill>
              </a:rPr>
              <a:t> Expenses</a:t>
            </a:r>
            <a:endParaRPr lang="en-US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0.30305677840830136"/>
          <c:y val="1.417676572570560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9C-49CF-A7C7-F7D8B72E5204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9C-49CF-A7C7-F7D8B72E5204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9C-49CF-A7C7-F7D8B72E5204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9C-49CF-A7C7-F7D8B72E5204}"/>
              </c:ext>
            </c:extLst>
          </c:dPt>
          <c:dLbls>
            <c:dLbl>
              <c:idx val="0"/>
              <c:layout>
                <c:manualLayout>
                  <c:x val="-7.9939272384291479E-2"/>
                  <c:y val="0.139595367480473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9C-49CF-A7C7-F7D8B72E5204}"/>
                </c:ext>
              </c:extLst>
            </c:dLbl>
            <c:dLbl>
              <c:idx val="1"/>
              <c:layout>
                <c:manualLayout>
                  <c:x val="0.12559278716304995"/>
                  <c:y val="-4.9802559041480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47372227579558"/>
                      <c:h val="0.12858333333333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49C-49CF-A7C7-F7D8B72E5204}"/>
                </c:ext>
              </c:extLst>
            </c:dLbl>
            <c:dLbl>
              <c:idx val="3"/>
              <c:layout>
                <c:manualLayout>
                  <c:x val="0.17154936536371762"/>
                  <c:y val="7.92007721509029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F44EF98-CF0E-4C14-A62F-7156B6E55624}" type="CATEGORYNAM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 b="0" i="0" u="none" strike="noStrike" kern="1200" baseline="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[CATEGORY NAME]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
</a:t>
                    </a:r>
                    <a:fld id="{25ACEA81-0496-4FFF-B9F2-9FD7C1044FDA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 b="0" i="0" u="none" strike="noStrike" kern="1200" baseline="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[PERCENTAGE]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2469231029481"/>
                      <c:h val="0.161213977152505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49C-49CF-A7C7-F7D8B72E5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'Charts - Source Data'!$A$7:$A$12</c:f>
              <c:strCache>
                <c:ptCount val="6"/>
                <c:pt idx="0">
                  <c:v>Other Programs</c:v>
                </c:pt>
                <c:pt idx="1">
                  <c:v>Education/Outreach</c:v>
                </c:pt>
                <c:pt idx="2">
                  <c:v>Marketing Expenses</c:v>
                </c:pt>
                <c:pt idx="3">
                  <c:v>SEAL (flagship program)</c:v>
                </c:pt>
                <c:pt idx="4">
                  <c:v>Office/IT Expenses</c:v>
                </c:pt>
                <c:pt idx="5">
                  <c:v>Printing</c:v>
                </c:pt>
              </c:strCache>
            </c:strRef>
          </c:cat>
          <c:val>
            <c:numRef>
              <c:f>'Charts - Source Data'!$B$7:$B$12</c:f>
              <c:numCache>
                <c:formatCode>_("$"* #,##0.00_);_("$"* \(#,##0.00\);_("$"* "-"??_);_(@_)</c:formatCode>
                <c:ptCount val="6"/>
                <c:pt idx="0">
                  <c:v>76773.8</c:v>
                </c:pt>
                <c:pt idx="1">
                  <c:v>15766.46</c:v>
                </c:pt>
                <c:pt idx="2">
                  <c:v>275.03999999999996</c:v>
                </c:pt>
                <c:pt idx="3">
                  <c:v>67459.86</c:v>
                </c:pt>
                <c:pt idx="4">
                  <c:v>2482</c:v>
                </c:pt>
                <c:pt idx="5">
                  <c:v>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9C-49CF-A7C7-F7D8B72E5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560917</xdr:colOff>
      <xdr:row>1</xdr:row>
      <xdr:rowOff>0</xdr:rowOff>
    </xdr:from>
    <xdr:to>
      <xdr:col>9</xdr:col>
      <xdr:colOff>608541</xdr:colOff>
      <xdr:row>23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3574CA-C6A6-4BC5-AB2C-0C51DC939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414616</xdr:colOff>
      <xdr:row>0</xdr:row>
      <xdr:rowOff>130113</xdr:rowOff>
    </xdr:from>
    <xdr:to>
      <xdr:col>29</xdr:col>
      <xdr:colOff>448234</xdr:colOff>
      <xdr:row>22</xdr:row>
      <xdr:rowOff>44823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7ECBA9-6924-4583-A934-C8D44D2F9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145676</xdr:colOff>
      <xdr:row>1</xdr:row>
      <xdr:rowOff>0</xdr:rowOff>
    </xdr:from>
    <xdr:to>
      <xdr:col>20</xdr:col>
      <xdr:colOff>4356</xdr:colOff>
      <xdr:row>23</xdr:row>
      <xdr:rowOff>67235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6CB9EE-6C81-4811-AB16-BE1220A43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O80"/>
  <sheetViews>
    <sheetView showGridLines="0" tabSelected="1" topLeftCell="E1" zoomScale="85" zoomScaleNormal="85" workbookViewId="0">
      <selection activeCell="K35" sqref="K35:L35"/>
    </sheetView>
  </sheetViews>
  <sheetFormatPr defaultRowHeight="15" x14ac:dyDescent="0.25"/>
  <sheetData>
    <row r="9" spans="12:15" x14ac:dyDescent="0.25">
      <c r="L9" s="13"/>
      <c r="M9" s="13"/>
      <c r="N9" s="13"/>
      <c r="O9" s="13"/>
    </row>
    <row r="10" spans="12:15" x14ac:dyDescent="0.25">
      <c r="L10" s="13"/>
      <c r="M10" s="13"/>
      <c r="N10" s="13"/>
      <c r="O10" s="13"/>
    </row>
    <row r="11" spans="12:15" x14ac:dyDescent="0.25">
      <c r="L11" s="13"/>
      <c r="M11" s="13"/>
      <c r="N11" s="13"/>
      <c r="O11" s="13"/>
    </row>
    <row r="25" s="6" customFormat="1" x14ac:dyDescent="0.25"/>
    <row r="26" s="6" customFormat="1" x14ac:dyDescent="0.25"/>
    <row r="27" s="6" customFormat="1" x14ac:dyDescent="0.25"/>
    <row r="28" s="6" customFormat="1" x14ac:dyDescent="0.25"/>
    <row r="29" s="6" customFormat="1" x14ac:dyDescent="0.25"/>
    <row r="30" s="6" customFormat="1" x14ac:dyDescent="0.25"/>
    <row r="31" s="6" customFormat="1" x14ac:dyDescent="0.25"/>
    <row r="32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pans="1:5" s="6" customFormat="1" x14ac:dyDescent="0.25"/>
    <row r="66" spans="1:5" s="6" customFormat="1" x14ac:dyDescent="0.25"/>
    <row r="67" spans="1:5" s="6" customFormat="1" x14ac:dyDescent="0.25"/>
    <row r="68" spans="1:5" s="6" customFormat="1" x14ac:dyDescent="0.25"/>
    <row r="69" spans="1:5" s="6" customFormat="1" x14ac:dyDescent="0.25"/>
    <row r="70" spans="1:5" s="6" customFormat="1" x14ac:dyDescent="0.25"/>
    <row r="71" spans="1:5" s="6" customFormat="1" x14ac:dyDescent="0.25"/>
    <row r="72" spans="1:5" s="6" customFormat="1" x14ac:dyDescent="0.25"/>
    <row r="73" spans="1:5" s="6" customFormat="1" x14ac:dyDescent="0.25"/>
    <row r="74" spans="1:5" s="6" customFormat="1" x14ac:dyDescent="0.25"/>
    <row r="75" spans="1:5" s="6" customFormat="1" x14ac:dyDescent="0.25"/>
    <row r="76" spans="1:5" s="6" customFormat="1" x14ac:dyDescent="0.25"/>
    <row r="77" spans="1:5" s="6" customFormat="1" x14ac:dyDescent="0.25"/>
    <row r="78" spans="1:5" s="6" customFormat="1" x14ac:dyDescent="0.25">
      <c r="A78" s="14"/>
      <c r="B78" s="14"/>
      <c r="C78" s="14"/>
      <c r="D78" s="14"/>
      <c r="E78" s="14"/>
    </row>
    <row r="79" spans="1:5" s="6" customFormat="1" x14ac:dyDescent="0.25">
      <c r="A79" s="14"/>
      <c r="B79" s="14"/>
      <c r="C79" s="14"/>
      <c r="D79" s="14"/>
      <c r="E79" s="14"/>
    </row>
    <row r="80" spans="1:5" s="6" customFormat="1" x14ac:dyDescent="0.25">
      <c r="A80" s="14"/>
      <c r="B80" s="14"/>
      <c r="C80" s="14"/>
      <c r="D80" s="14"/>
      <c r="E80" s="14"/>
    </row>
  </sheetData>
  <mergeCells count="2">
    <mergeCell ref="L9:O11"/>
    <mergeCell ref="A78:E80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showGridLines="0" workbookViewId="0">
      <selection activeCell="A8" sqref="A8"/>
    </sheetView>
  </sheetViews>
  <sheetFormatPr defaultRowHeight="15" x14ac:dyDescent="0.25"/>
  <cols>
    <col min="1" max="1" width="31.42578125" bestFit="1" customWidth="1"/>
    <col min="2" max="2" width="12.5703125" bestFit="1" customWidth="1"/>
    <col min="3" max="3" width="10.5703125" bestFit="1" customWidth="1"/>
    <col min="4" max="4" width="31.42578125" bestFit="1" customWidth="1"/>
    <col min="5" max="5" width="11.5703125" style="8" bestFit="1" customWidth="1"/>
    <col min="7" max="7" width="12.5703125" bestFit="1" customWidth="1"/>
  </cols>
  <sheetData>
    <row r="1" spans="1:7" x14ac:dyDescent="0.25">
      <c r="A1" s="15">
        <v>2021</v>
      </c>
      <c r="B1" s="15"/>
      <c r="D1" s="16"/>
      <c r="E1" s="16"/>
      <c r="F1" s="9"/>
      <c r="G1" s="9"/>
    </row>
    <row r="2" spans="1:7" x14ac:dyDescent="0.25">
      <c r="A2" s="17" t="s">
        <v>12</v>
      </c>
      <c r="B2" s="17"/>
      <c r="D2" s="9"/>
      <c r="E2" s="10"/>
      <c r="F2" s="9"/>
      <c r="G2" s="9"/>
    </row>
    <row r="3" spans="1:7" x14ac:dyDescent="0.25">
      <c r="A3" t="s">
        <v>1</v>
      </c>
      <c r="B3" s="1">
        <f>'Total Expenses - Detail'!C30</f>
        <v>162757.16000000003</v>
      </c>
      <c r="D3" s="9"/>
      <c r="E3" s="10"/>
      <c r="F3" s="9"/>
      <c r="G3" s="11"/>
    </row>
    <row r="4" spans="1:7" x14ac:dyDescent="0.25">
      <c r="A4" t="s">
        <v>2</v>
      </c>
      <c r="B4" s="1">
        <f>'Total Expenses - Detail'!D30</f>
        <v>32133.9</v>
      </c>
      <c r="D4" s="9"/>
      <c r="E4" s="10"/>
      <c r="F4" s="9"/>
      <c r="G4" s="11"/>
    </row>
    <row r="5" spans="1:7" x14ac:dyDescent="0.25">
      <c r="A5" t="s">
        <v>28</v>
      </c>
      <c r="B5" s="7">
        <f>'Total Expenses - Detail'!E30</f>
        <v>63080.31</v>
      </c>
      <c r="D5" s="9"/>
      <c r="E5" s="10"/>
      <c r="F5" s="9"/>
      <c r="G5" s="11"/>
    </row>
    <row r="6" spans="1:7" x14ac:dyDescent="0.25">
      <c r="A6" s="17" t="s">
        <v>1</v>
      </c>
      <c r="B6" s="17"/>
      <c r="D6" s="9"/>
      <c r="E6" s="10"/>
      <c r="F6" s="9"/>
      <c r="G6" s="11"/>
    </row>
    <row r="7" spans="1:7" x14ac:dyDescent="0.25">
      <c r="A7" s="5" t="s">
        <v>37</v>
      </c>
      <c r="B7" s="1">
        <f>'Total Expenses - Detail'!C4</f>
        <v>76773.8</v>
      </c>
      <c r="D7" s="9"/>
      <c r="E7" s="10"/>
      <c r="F7" s="9"/>
      <c r="G7" s="11"/>
    </row>
    <row r="8" spans="1:7" x14ac:dyDescent="0.25">
      <c r="A8" t="s">
        <v>20</v>
      </c>
      <c r="B8" s="1">
        <f>'Total Expenses - Detail'!C16+'Total Expenses - Detail'!C20</f>
        <v>15766.46</v>
      </c>
      <c r="D8" s="9"/>
      <c r="E8" s="10"/>
      <c r="F8" s="9"/>
      <c r="G8" s="11"/>
    </row>
    <row r="9" spans="1:7" x14ac:dyDescent="0.25">
      <c r="A9" t="s">
        <v>33</v>
      </c>
      <c r="B9" s="1">
        <f>'Total Expenses - Detail'!C13</f>
        <v>275.03999999999996</v>
      </c>
      <c r="D9" s="9"/>
      <c r="E9" s="10"/>
      <c r="F9" s="9"/>
      <c r="G9" s="11"/>
    </row>
    <row r="10" spans="1:7" x14ac:dyDescent="0.25">
      <c r="A10" t="s">
        <v>36</v>
      </c>
      <c r="B10" s="1">
        <f>'Total Expenses - Detail'!C19</f>
        <v>67459.86</v>
      </c>
      <c r="D10" s="9"/>
      <c r="E10" s="10"/>
      <c r="F10" s="9"/>
      <c r="G10" s="11"/>
    </row>
    <row r="11" spans="1:7" x14ac:dyDescent="0.25">
      <c r="A11" t="s">
        <v>35</v>
      </c>
      <c r="B11" s="1">
        <f>'Total Expenses - Detail'!C14+'Total Expenses - Detail'!C15</f>
        <v>2482</v>
      </c>
      <c r="D11" s="9"/>
      <c r="E11" s="10"/>
      <c r="F11" s="9"/>
      <c r="G11" s="11"/>
    </row>
    <row r="12" spans="1:7" x14ac:dyDescent="0.25">
      <c r="A12" t="s">
        <v>29</v>
      </c>
      <c r="B12" s="7">
        <f>'Total Expenses - Detail'!C14</f>
        <v>693</v>
      </c>
      <c r="D12" s="9"/>
      <c r="E12" s="10"/>
      <c r="F12" s="9"/>
      <c r="G12" s="11"/>
    </row>
    <row r="13" spans="1:7" x14ac:dyDescent="0.25">
      <c r="A13" s="17" t="s">
        <v>2</v>
      </c>
      <c r="B13" s="17"/>
      <c r="D13" s="9"/>
      <c r="E13" s="10"/>
      <c r="F13" s="9"/>
      <c r="G13" s="11"/>
    </row>
    <row r="14" spans="1:7" x14ac:dyDescent="0.25">
      <c r="A14" t="s">
        <v>23</v>
      </c>
      <c r="B14" s="7">
        <f>'Total Expenses - Detail'!D3+'Total Expenses - Detail'!D4</f>
        <v>8527.75</v>
      </c>
      <c r="D14" s="9"/>
      <c r="E14" s="10"/>
      <c r="F14" s="9"/>
      <c r="G14" s="11"/>
    </row>
    <row r="15" spans="1:7" x14ac:dyDescent="0.25">
      <c r="A15" t="s">
        <v>35</v>
      </c>
      <c r="B15" s="1">
        <f>'Total Expenses - Detail'!D14+'Total Expenses - Detail'!D15</f>
        <v>5323</v>
      </c>
      <c r="C15" s="1"/>
      <c r="D15" s="9"/>
      <c r="E15" s="10"/>
      <c r="F15" s="9"/>
      <c r="G15" s="11"/>
    </row>
    <row r="16" spans="1:7" x14ac:dyDescent="0.25">
      <c r="A16" t="s">
        <v>26</v>
      </c>
      <c r="B16" s="1">
        <f>'Total Expenses - Detail'!D21</f>
        <v>18283.150000000001</v>
      </c>
      <c r="C16" s="1"/>
      <c r="D16" s="9"/>
      <c r="E16" s="10"/>
      <c r="F16" s="9"/>
      <c r="G16" s="11"/>
    </row>
    <row r="17" spans="4:7" x14ac:dyDescent="0.25">
      <c r="D17" s="9"/>
      <c r="E17" s="10"/>
      <c r="F17" s="9"/>
      <c r="G17" s="9"/>
    </row>
  </sheetData>
  <mergeCells count="5">
    <mergeCell ref="A1:B1"/>
    <mergeCell ref="D1:E1"/>
    <mergeCell ref="A6:B6"/>
    <mergeCell ref="A2:B2"/>
    <mergeCell ref="A13:B1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5" sqref="D25"/>
    </sheetView>
  </sheetViews>
  <sheetFormatPr defaultRowHeight="15" x14ac:dyDescent="0.25"/>
  <cols>
    <col min="1" max="1" width="48.85546875" customWidth="1"/>
    <col min="2" max="2" width="14.42578125" customWidth="1"/>
    <col min="3" max="3" width="24.42578125" bestFit="1" customWidth="1"/>
    <col min="4" max="4" width="31.42578125" bestFit="1" customWidth="1"/>
    <col min="5" max="5" width="20.28515625" bestFit="1" customWidth="1"/>
  </cols>
  <sheetData>
    <row r="1" spans="1:5" x14ac:dyDescent="0.25"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t="s">
        <v>5</v>
      </c>
    </row>
    <row r="3" spans="1:5" x14ac:dyDescent="0.25">
      <c r="A3" s="2" t="s">
        <v>4</v>
      </c>
      <c r="B3" s="12">
        <f>SUM(C3:E3)</f>
        <v>0</v>
      </c>
      <c r="C3" s="12"/>
      <c r="D3" s="12"/>
      <c r="E3" s="1"/>
    </row>
    <row r="4" spans="1:5" x14ac:dyDescent="0.25">
      <c r="A4" s="2" t="s">
        <v>13</v>
      </c>
      <c r="B4" s="12">
        <f>SUM(C4:E4)</f>
        <v>148381.85999999999</v>
      </c>
      <c r="C4" s="12">
        <f t="shared" ref="C4:D4" si="0">SUM(C5:C12)</f>
        <v>76773.8</v>
      </c>
      <c r="D4" s="12">
        <f t="shared" si="0"/>
        <v>8527.75</v>
      </c>
      <c r="E4" s="12">
        <f>SUM(E5:E12)</f>
        <v>63080.31</v>
      </c>
    </row>
    <row r="5" spans="1:5" x14ac:dyDescent="0.25">
      <c r="A5" s="3" t="s">
        <v>14</v>
      </c>
      <c r="B5" s="12"/>
      <c r="C5" s="12"/>
      <c r="D5" s="12"/>
      <c r="E5" s="12">
        <v>63080.31</v>
      </c>
    </row>
    <row r="6" spans="1:5" x14ac:dyDescent="0.25">
      <c r="A6" s="3" t="s">
        <v>15</v>
      </c>
      <c r="B6" s="12"/>
      <c r="C6" s="12"/>
      <c r="D6" s="12">
        <v>2897.75</v>
      </c>
      <c r="E6" s="12"/>
    </row>
    <row r="7" spans="1:5" x14ac:dyDescent="0.25">
      <c r="A7" s="3" t="s">
        <v>4</v>
      </c>
      <c r="B7" s="9"/>
      <c r="C7" s="12">
        <v>0</v>
      </c>
      <c r="D7" s="12">
        <v>4930</v>
      </c>
      <c r="E7" s="12"/>
    </row>
    <row r="8" spans="1:5" x14ac:dyDescent="0.25">
      <c r="A8" s="3" t="s">
        <v>13</v>
      </c>
      <c r="B8" s="9"/>
      <c r="C8" s="12">
        <v>0</v>
      </c>
      <c r="D8" s="12">
        <v>700</v>
      </c>
      <c r="E8" s="12"/>
    </row>
    <row r="9" spans="1:5" x14ac:dyDescent="0.25">
      <c r="A9" s="3" t="s">
        <v>27</v>
      </c>
      <c r="B9" s="9"/>
      <c r="C9" s="12">
        <v>12125.49</v>
      </c>
      <c r="D9" s="12"/>
      <c r="E9" s="12"/>
    </row>
    <row r="10" spans="1:5" x14ac:dyDescent="0.25">
      <c r="A10" s="3" t="s">
        <v>16</v>
      </c>
      <c r="B10" s="12"/>
      <c r="C10" s="12">
        <v>64648.31</v>
      </c>
      <c r="D10" s="12"/>
      <c r="E10" s="12"/>
    </row>
    <row r="11" spans="1:5" x14ac:dyDescent="0.25">
      <c r="A11" s="3" t="s">
        <v>17</v>
      </c>
      <c r="B11" s="12"/>
      <c r="C11" s="12"/>
      <c r="D11" s="12"/>
      <c r="E11" s="12"/>
    </row>
    <row r="12" spans="1:5" x14ac:dyDescent="0.25">
      <c r="A12" s="3"/>
      <c r="B12" s="12"/>
      <c r="C12" s="12"/>
      <c r="D12" s="12"/>
      <c r="E12" s="12"/>
    </row>
    <row r="13" spans="1:5" x14ac:dyDescent="0.25">
      <c r="A13" t="s">
        <v>6</v>
      </c>
      <c r="B13" s="12">
        <f>C13+D13+E13</f>
        <v>275.03999999999996</v>
      </c>
      <c r="C13" s="12">
        <f>40+235.04</f>
        <v>275.03999999999996</v>
      </c>
      <c r="D13" s="12"/>
      <c r="E13" s="12"/>
    </row>
    <row r="14" spans="1:5" x14ac:dyDescent="0.25">
      <c r="A14" t="s">
        <v>7</v>
      </c>
      <c r="B14" s="12">
        <f t="shared" ref="B14:B21" si="1">C14+D14+E14</f>
        <v>1379</v>
      </c>
      <c r="C14" s="12">
        <v>693</v>
      </c>
      <c r="D14" s="12">
        <v>686</v>
      </c>
      <c r="E14" s="12"/>
    </row>
    <row r="15" spans="1:5" x14ac:dyDescent="0.25">
      <c r="A15" t="s">
        <v>8</v>
      </c>
      <c r="B15" s="12">
        <f t="shared" si="1"/>
        <v>6426</v>
      </c>
      <c r="C15" s="12">
        <v>1789</v>
      </c>
      <c r="D15" s="12">
        <v>4637</v>
      </c>
      <c r="E15" s="12"/>
    </row>
    <row r="16" spans="1:5" x14ac:dyDescent="0.25">
      <c r="A16" t="s">
        <v>25</v>
      </c>
      <c r="B16" s="12">
        <f t="shared" si="1"/>
        <v>15766.46</v>
      </c>
      <c r="C16" s="12">
        <f>15999.9-233.44</f>
        <v>15766.46</v>
      </c>
      <c r="D16" s="12"/>
      <c r="E16" s="12"/>
    </row>
    <row r="17" spans="1:5" x14ac:dyDescent="0.25">
      <c r="A17" t="s">
        <v>9</v>
      </c>
      <c r="B17" s="12">
        <f t="shared" si="1"/>
        <v>0</v>
      </c>
      <c r="C17" s="12"/>
      <c r="D17" s="12"/>
      <c r="E17" s="12"/>
    </row>
    <row r="18" spans="1:5" x14ac:dyDescent="0.25">
      <c r="A18" t="s">
        <v>18</v>
      </c>
      <c r="B18" s="12">
        <f t="shared" si="1"/>
        <v>0</v>
      </c>
      <c r="C18" s="12"/>
      <c r="D18" s="12"/>
      <c r="E18" s="12"/>
    </row>
    <row r="19" spans="1:5" x14ac:dyDescent="0.25">
      <c r="A19" t="s">
        <v>19</v>
      </c>
      <c r="B19" s="12">
        <f t="shared" si="1"/>
        <v>67459.86</v>
      </c>
      <c r="C19" s="12">
        <v>67459.86</v>
      </c>
      <c r="D19" s="12"/>
      <c r="E19" s="12"/>
    </row>
    <row r="20" spans="1:5" x14ac:dyDescent="0.25">
      <c r="A20" t="s">
        <v>24</v>
      </c>
      <c r="B20" s="12">
        <f t="shared" si="1"/>
        <v>0</v>
      </c>
      <c r="C20" s="12">
        <v>0</v>
      </c>
      <c r="D20" s="12"/>
      <c r="E20" s="12"/>
    </row>
    <row r="21" spans="1:5" x14ac:dyDescent="0.25">
      <c r="A21" t="s">
        <v>10</v>
      </c>
      <c r="B21" s="12">
        <f t="shared" si="1"/>
        <v>18283.150000000001</v>
      </c>
      <c r="C21" s="12">
        <f>SUM(C22:C28)</f>
        <v>0</v>
      </c>
      <c r="D21" s="12">
        <f>SUM(D22:D28)</f>
        <v>18283.150000000001</v>
      </c>
      <c r="E21" s="12">
        <f>SUM(E22:E28)</f>
        <v>0</v>
      </c>
    </row>
    <row r="22" spans="1:5" x14ac:dyDescent="0.25">
      <c r="A22" s="2" t="s">
        <v>21</v>
      </c>
      <c r="B22" s="12"/>
      <c r="C22" s="12"/>
      <c r="D22" s="12">
        <v>0</v>
      </c>
      <c r="E22" s="12"/>
    </row>
    <row r="23" spans="1:5" x14ac:dyDescent="0.25">
      <c r="A23" s="2" t="s">
        <v>30</v>
      </c>
      <c r="B23" s="12"/>
      <c r="C23" s="12"/>
      <c r="D23" s="12"/>
      <c r="E23" s="12"/>
    </row>
    <row r="24" spans="1:5" x14ac:dyDescent="0.25">
      <c r="A24" s="2" t="s">
        <v>34</v>
      </c>
      <c r="B24" s="12"/>
      <c r="C24" s="12"/>
      <c r="D24" s="12">
        <v>15000</v>
      </c>
      <c r="E24" s="12"/>
    </row>
    <row r="25" spans="1:5" x14ac:dyDescent="0.25">
      <c r="A25" s="2" t="s">
        <v>31</v>
      </c>
      <c r="B25" s="12"/>
      <c r="C25" s="12"/>
      <c r="D25" s="12">
        <v>2623</v>
      </c>
      <c r="E25" s="12"/>
    </row>
    <row r="26" spans="1:5" x14ac:dyDescent="0.25">
      <c r="A26" s="2" t="s">
        <v>32</v>
      </c>
      <c r="B26" s="12"/>
      <c r="C26" s="12"/>
      <c r="D26" s="12">
        <v>526.15</v>
      </c>
      <c r="E26" s="12"/>
    </row>
    <row r="27" spans="1:5" x14ac:dyDescent="0.25">
      <c r="A27" s="2" t="s">
        <v>22</v>
      </c>
      <c r="B27" s="12"/>
      <c r="C27" s="12"/>
      <c r="D27" s="12"/>
      <c r="E27" s="12"/>
    </row>
    <row r="28" spans="1:5" x14ac:dyDescent="0.25">
      <c r="A28" s="2" t="s">
        <v>11</v>
      </c>
      <c r="B28" s="12"/>
      <c r="C28" s="12"/>
      <c r="D28" s="12">
        <v>134</v>
      </c>
      <c r="E28" s="12"/>
    </row>
    <row r="29" spans="1:5" x14ac:dyDescent="0.25">
      <c r="A29" s="2"/>
      <c r="B29" s="12"/>
      <c r="C29" s="12"/>
      <c r="D29" s="12"/>
      <c r="E29" s="12"/>
    </row>
    <row r="30" spans="1:5" x14ac:dyDescent="0.25">
      <c r="A30" s="4" t="s">
        <v>12</v>
      </c>
      <c r="B30" s="1">
        <f>SUM(B2:B29)</f>
        <v>257971.36999999997</v>
      </c>
      <c r="C30" s="12">
        <f>SUM(C2:C29)-C21-C4</f>
        <v>162757.16000000003</v>
      </c>
      <c r="D30" s="12">
        <f>SUM(D2:D29)-D4-D21</f>
        <v>32133.9</v>
      </c>
      <c r="E30" s="12">
        <f>SUM(E2:E29)-E4</f>
        <v>63080.31</v>
      </c>
    </row>
    <row r="31" spans="1:5" x14ac:dyDescent="0.25">
      <c r="B31" s="1"/>
      <c r="C31" s="12"/>
      <c r="D31" s="12"/>
      <c r="E31" s="12"/>
    </row>
    <row r="32" spans="1:5" x14ac:dyDescent="0.25">
      <c r="B32" s="1"/>
      <c r="C32" s="12"/>
      <c r="D32" s="12"/>
      <c r="E32" s="12"/>
    </row>
    <row r="33" spans="2:5" x14ac:dyDescent="0.25">
      <c r="B33" s="1"/>
      <c r="C33" s="12"/>
      <c r="D33" s="12"/>
      <c r="E33" s="12"/>
    </row>
    <row r="34" spans="2:5" x14ac:dyDescent="0.25">
      <c r="B34" s="1"/>
      <c r="C34" s="12"/>
      <c r="D34" s="12"/>
      <c r="E34" s="12"/>
    </row>
    <row r="35" spans="2:5" x14ac:dyDescent="0.25">
      <c r="B35" s="1"/>
      <c r="C35" s="1"/>
      <c r="D35" s="1"/>
      <c r="E35" s="1"/>
    </row>
    <row r="36" spans="2:5" x14ac:dyDescent="0.25">
      <c r="B36" s="1"/>
      <c r="C36" s="1"/>
      <c r="D36" s="1"/>
      <c r="E36" s="1"/>
    </row>
    <row r="37" spans="2:5" x14ac:dyDescent="0.25">
      <c r="B37" s="1"/>
      <c r="C37" s="1"/>
      <c r="D37" s="1"/>
      <c r="E37" s="1"/>
    </row>
    <row r="38" spans="2:5" x14ac:dyDescent="0.25">
      <c r="B38" s="1"/>
      <c r="C38" s="1"/>
      <c r="D38" s="1"/>
      <c r="E38" s="1"/>
    </row>
    <row r="39" spans="2:5" x14ac:dyDescent="0.25">
      <c r="B39" s="1"/>
      <c r="C39" s="1"/>
      <c r="D39" s="1"/>
      <c r="E39" s="1"/>
    </row>
    <row r="40" spans="2:5" x14ac:dyDescent="0.25">
      <c r="B40" s="1"/>
      <c r="C40" s="1"/>
      <c r="D40" s="1"/>
      <c r="E40" s="1"/>
    </row>
    <row r="41" spans="2:5" x14ac:dyDescent="0.25">
      <c r="B41" s="1"/>
      <c r="C41" s="1"/>
      <c r="D41" s="1"/>
      <c r="E41" s="1"/>
    </row>
    <row r="42" spans="2:5" x14ac:dyDescent="0.25">
      <c r="B42" s="1"/>
      <c r="C42" s="1"/>
      <c r="D42" s="1"/>
      <c r="E42" s="1"/>
    </row>
    <row r="43" spans="2:5" x14ac:dyDescent="0.25">
      <c r="B43" s="1"/>
      <c r="C43" s="1"/>
      <c r="D43" s="1"/>
      <c r="E43" s="1"/>
    </row>
    <row r="44" spans="2:5" x14ac:dyDescent="0.25">
      <c r="B44" s="1"/>
      <c r="C44" s="1"/>
      <c r="D44" s="1"/>
      <c r="E44" s="1"/>
    </row>
    <row r="45" spans="2:5" x14ac:dyDescent="0.25">
      <c r="B45" s="1"/>
      <c r="C45" s="1"/>
      <c r="D45" s="1"/>
      <c r="E45" s="1"/>
    </row>
    <row r="46" spans="2:5" x14ac:dyDescent="0.25">
      <c r="B46" s="1"/>
      <c r="C46" s="1"/>
      <c r="D46" s="1"/>
      <c r="E46" s="1"/>
    </row>
    <row r="47" spans="2:5" x14ac:dyDescent="0.25">
      <c r="B47" s="1"/>
      <c r="C47" s="1"/>
      <c r="D47" s="1"/>
      <c r="E47" s="1"/>
    </row>
    <row r="48" spans="2:5" x14ac:dyDescent="0.25">
      <c r="B48" s="1"/>
      <c r="C48" s="1"/>
      <c r="D48" s="1"/>
      <c r="E48" s="1"/>
    </row>
    <row r="49" spans="2:5" x14ac:dyDescent="0.25">
      <c r="B49" s="1"/>
      <c r="C49" s="1"/>
      <c r="D49" s="1"/>
      <c r="E49" s="1"/>
    </row>
    <row r="50" spans="2:5" x14ac:dyDescent="0.25">
      <c r="B50" s="1"/>
      <c r="C50" s="1"/>
      <c r="D50" s="1"/>
      <c r="E50" s="1"/>
    </row>
    <row r="51" spans="2:5" x14ac:dyDescent="0.25">
      <c r="B51" s="1"/>
      <c r="C51" s="1"/>
      <c r="D51" s="1"/>
      <c r="E51" s="1"/>
    </row>
    <row r="52" spans="2:5" x14ac:dyDescent="0.25">
      <c r="B52" s="1"/>
      <c r="C52" s="1"/>
      <c r="D52" s="1"/>
      <c r="E52" s="1"/>
    </row>
    <row r="53" spans="2:5" x14ac:dyDescent="0.25">
      <c r="B53" s="1"/>
      <c r="C53" s="1"/>
      <c r="D53" s="1"/>
      <c r="E53" s="1"/>
    </row>
    <row r="54" spans="2:5" x14ac:dyDescent="0.25">
      <c r="B54" s="1"/>
      <c r="C54" s="1"/>
      <c r="D54" s="1"/>
      <c r="E54" s="1"/>
    </row>
    <row r="55" spans="2:5" x14ac:dyDescent="0.25">
      <c r="B55" s="1"/>
      <c r="C55" s="1"/>
      <c r="D55" s="1"/>
      <c r="E55" s="1"/>
    </row>
    <row r="56" spans="2:5" x14ac:dyDescent="0.25">
      <c r="B56" s="1"/>
      <c r="C56" s="1"/>
      <c r="D56" s="1"/>
      <c r="E56" s="1"/>
    </row>
    <row r="57" spans="2:5" x14ac:dyDescent="0.25">
      <c r="B57" s="1"/>
      <c r="C57" s="1"/>
      <c r="D57" s="1"/>
      <c r="E57" s="1"/>
    </row>
    <row r="58" spans="2:5" x14ac:dyDescent="0.25">
      <c r="B58" s="1"/>
      <c r="C58" s="1"/>
      <c r="D58" s="1"/>
      <c r="E58" s="1"/>
    </row>
    <row r="59" spans="2:5" x14ac:dyDescent="0.25">
      <c r="B59" s="1"/>
      <c r="C59" s="1"/>
      <c r="D59" s="1"/>
      <c r="E59" s="1"/>
    </row>
    <row r="60" spans="2:5" x14ac:dyDescent="0.25">
      <c r="B60" s="1"/>
      <c r="C60" s="1"/>
      <c r="D60" s="1"/>
      <c r="E60" s="1"/>
    </row>
    <row r="61" spans="2:5" x14ac:dyDescent="0.25">
      <c r="B61" s="1"/>
      <c r="C61" s="1"/>
      <c r="D61" s="1"/>
      <c r="E61" s="1"/>
    </row>
    <row r="62" spans="2:5" x14ac:dyDescent="0.25">
      <c r="B62" s="1"/>
      <c r="C62" s="1"/>
      <c r="D62" s="1"/>
      <c r="E62" s="1"/>
    </row>
    <row r="63" spans="2:5" x14ac:dyDescent="0.25">
      <c r="B63" s="1"/>
      <c r="C63" s="1"/>
      <c r="D63" s="1"/>
      <c r="E63" s="1"/>
    </row>
    <row r="64" spans="2:5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  <row r="67" spans="2:5" x14ac:dyDescent="0.25">
      <c r="B67" s="1"/>
      <c r="C67" s="1"/>
      <c r="D67" s="1"/>
      <c r="E67" s="1"/>
    </row>
    <row r="68" spans="2:5" x14ac:dyDescent="0.25">
      <c r="B68" s="1"/>
      <c r="C68" s="1"/>
      <c r="D68" s="1"/>
      <c r="E68" s="1"/>
    </row>
    <row r="69" spans="2:5" x14ac:dyDescent="0.25">
      <c r="B69" s="1"/>
      <c r="C69" s="1"/>
      <c r="D69" s="1"/>
      <c r="E69" s="1"/>
    </row>
    <row r="70" spans="2:5" x14ac:dyDescent="0.25">
      <c r="B70" s="1"/>
      <c r="C70" s="1"/>
      <c r="D70" s="1"/>
      <c r="E70" s="1"/>
    </row>
    <row r="71" spans="2:5" x14ac:dyDescent="0.25">
      <c r="B71" s="1"/>
      <c r="C71" s="1"/>
      <c r="D71" s="1"/>
      <c r="E71" s="1"/>
    </row>
    <row r="72" spans="2:5" x14ac:dyDescent="0.25">
      <c r="B72" s="1"/>
      <c r="C72" s="1"/>
      <c r="D72" s="1"/>
      <c r="E72" s="1"/>
    </row>
    <row r="73" spans="2:5" x14ac:dyDescent="0.25">
      <c r="B73" s="1"/>
      <c r="C73" s="1"/>
      <c r="D73" s="1"/>
      <c r="E73" s="1"/>
    </row>
    <row r="74" spans="2:5" x14ac:dyDescent="0.25">
      <c r="B74" s="1"/>
      <c r="C74" s="1"/>
      <c r="D74" s="1"/>
      <c r="E74" s="1"/>
    </row>
    <row r="75" spans="2:5" x14ac:dyDescent="0.25">
      <c r="B75" s="1"/>
      <c r="C75" s="1"/>
      <c r="D75" s="1"/>
      <c r="E75" s="1"/>
    </row>
    <row r="76" spans="2:5" x14ac:dyDescent="0.25">
      <c r="B76" s="1"/>
      <c r="C76" s="1"/>
      <c r="D76" s="1"/>
      <c r="E76" s="1"/>
    </row>
    <row r="77" spans="2:5" x14ac:dyDescent="0.25">
      <c r="B77" s="1"/>
      <c r="C77" s="1"/>
      <c r="D77" s="1"/>
      <c r="E77" s="1"/>
    </row>
    <row r="78" spans="2:5" x14ac:dyDescent="0.25">
      <c r="B78" s="1"/>
      <c r="C78" s="1"/>
      <c r="D78" s="1"/>
      <c r="E78" s="1"/>
    </row>
    <row r="79" spans="2:5" x14ac:dyDescent="0.25">
      <c r="B79" s="1"/>
      <c r="C79" s="1"/>
      <c r="D79" s="1"/>
      <c r="E79" s="1"/>
    </row>
    <row r="80" spans="2:5" x14ac:dyDescent="0.25">
      <c r="B80" s="1"/>
      <c r="C80" s="1"/>
      <c r="D80" s="1"/>
      <c r="E80" s="1"/>
    </row>
    <row r="81" spans="2:5" x14ac:dyDescent="0.25">
      <c r="B81" s="1"/>
      <c r="C81" s="1"/>
      <c r="D81" s="1"/>
      <c r="E81" s="1"/>
    </row>
    <row r="82" spans="2:5" x14ac:dyDescent="0.25">
      <c r="B82" s="1"/>
      <c r="C82" s="1"/>
      <c r="D82" s="1"/>
      <c r="E82" s="1"/>
    </row>
    <row r="83" spans="2:5" x14ac:dyDescent="0.25">
      <c r="B83" s="1"/>
      <c r="C83" s="1"/>
      <c r="D83" s="1"/>
      <c r="E83" s="1"/>
    </row>
    <row r="84" spans="2:5" x14ac:dyDescent="0.25">
      <c r="B84" s="1"/>
      <c r="C84" s="1"/>
      <c r="D84" s="1"/>
      <c r="E84" s="1"/>
    </row>
    <row r="85" spans="2:5" x14ac:dyDescent="0.25">
      <c r="B85" s="1"/>
      <c r="C85" s="1"/>
      <c r="D85" s="1"/>
      <c r="E85" s="1"/>
    </row>
    <row r="86" spans="2:5" x14ac:dyDescent="0.25">
      <c r="B86" s="1"/>
      <c r="C86" s="1"/>
      <c r="D86" s="1"/>
      <c r="E86" s="1"/>
    </row>
    <row r="87" spans="2:5" x14ac:dyDescent="0.25">
      <c r="B87" s="1"/>
      <c r="C87" s="1"/>
      <c r="D87" s="1"/>
      <c r="E87" s="1"/>
    </row>
    <row r="88" spans="2:5" x14ac:dyDescent="0.25">
      <c r="B88" s="1"/>
      <c r="C88" s="1"/>
      <c r="D88" s="1"/>
      <c r="E88" s="1"/>
    </row>
    <row r="89" spans="2:5" x14ac:dyDescent="0.25">
      <c r="B89" s="1"/>
      <c r="C89" s="1"/>
      <c r="D89" s="1"/>
      <c r="E89" s="1"/>
    </row>
    <row r="90" spans="2:5" x14ac:dyDescent="0.25">
      <c r="B90" s="1"/>
      <c r="C90" s="1"/>
      <c r="D90" s="1"/>
      <c r="E90" s="1"/>
    </row>
    <row r="91" spans="2:5" x14ac:dyDescent="0.25">
      <c r="B91" s="1"/>
      <c r="C91" s="1"/>
      <c r="D91" s="1"/>
      <c r="E91" s="1"/>
    </row>
    <row r="92" spans="2:5" x14ac:dyDescent="0.25">
      <c r="B92" s="1"/>
      <c r="C92" s="1"/>
      <c r="D92" s="1"/>
      <c r="E92" s="1"/>
    </row>
    <row r="93" spans="2:5" x14ac:dyDescent="0.25">
      <c r="B93" s="1"/>
      <c r="C93" s="1"/>
      <c r="D93" s="1"/>
      <c r="E93" s="1"/>
    </row>
    <row r="94" spans="2:5" x14ac:dyDescent="0.25">
      <c r="B94" s="1"/>
      <c r="C94" s="1"/>
      <c r="D94" s="1"/>
      <c r="E94" s="1"/>
    </row>
    <row r="95" spans="2:5" x14ac:dyDescent="0.25">
      <c r="B95" s="1"/>
      <c r="C95" s="1"/>
      <c r="D95" s="1"/>
      <c r="E95" s="1"/>
    </row>
    <row r="96" spans="2:5" x14ac:dyDescent="0.25">
      <c r="B96" s="1"/>
      <c r="C96" s="1"/>
      <c r="D96" s="1"/>
      <c r="E96" s="1"/>
    </row>
    <row r="97" spans="2:5" x14ac:dyDescent="0.25">
      <c r="B97" s="1"/>
      <c r="C97" s="1"/>
      <c r="D97" s="1"/>
      <c r="E97" s="1"/>
    </row>
    <row r="98" spans="2:5" x14ac:dyDescent="0.25">
      <c r="B98" s="1"/>
      <c r="C98" s="1"/>
      <c r="D98" s="1"/>
      <c r="E98" s="1"/>
    </row>
    <row r="99" spans="2:5" x14ac:dyDescent="0.25">
      <c r="B99" s="1"/>
      <c r="C99" s="1"/>
      <c r="D99" s="1"/>
      <c r="E99" s="1"/>
    </row>
    <row r="100" spans="2:5" x14ac:dyDescent="0.25">
      <c r="B100" s="1"/>
      <c r="C100" s="1"/>
      <c r="D100" s="1"/>
      <c r="E100" s="1"/>
    </row>
  </sheetData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Pie Charts</vt:lpstr>
      <vt:lpstr>Charts - Source Data</vt:lpstr>
      <vt:lpstr>Total Expenses -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PRajendran</dc:creator>
  <cp:lastModifiedBy>Julie Mikesell</cp:lastModifiedBy>
  <cp:lastPrinted>2024-06-14T20:36:16Z</cp:lastPrinted>
  <dcterms:created xsi:type="dcterms:W3CDTF">2018-02-12T23:20:01Z</dcterms:created>
  <dcterms:modified xsi:type="dcterms:W3CDTF">2024-06-14T21:41:40Z</dcterms:modified>
</cp:coreProperties>
</file>